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donlyöntikirjanpito" sheetId="1" r:id="rId4"/>
  </sheets>
  <definedNames>
    <definedName hidden="1" localSheetId="0" name="_xlnm._FilterDatabase">'Vedonlyöntikirjanpito'!$A$8:$I$58</definedName>
  </definedNames>
  <calcPr/>
</workbook>
</file>

<file path=xl/sharedStrings.xml><?xml version="1.0" encoding="utf-8"?>
<sst xmlns="http://schemas.openxmlformats.org/spreadsheetml/2006/main" count="167" uniqueCount="69">
  <si>
    <t>Vaihe 1 - Täytä kenttiin vetokohtaiset tiedot</t>
  </si>
  <si>
    <t>Vaihe 2 - Excel laskee tuoton automaattisesti</t>
  </si>
  <si>
    <t>Perustiedot</t>
  </si>
  <si>
    <t>Vedonlyöntikohteet &amp; valinnat</t>
  </si>
  <si>
    <t>Panokset &amp; kertoimet</t>
  </si>
  <si>
    <t>Tuotto / Tappio</t>
  </si>
  <si>
    <t>#</t>
  </si>
  <si>
    <t>Pvm</t>
  </si>
  <si>
    <t>Vedonvälittäjä</t>
  </si>
  <si>
    <t>Laji</t>
  </si>
  <si>
    <t>Sarja / Turnaus</t>
  </si>
  <si>
    <t>Ottelu</t>
  </si>
  <si>
    <t>Vetokohde</t>
  </si>
  <si>
    <t>Valinta</t>
  </si>
  <si>
    <t>Live-veto</t>
  </si>
  <si>
    <t>Panos</t>
  </si>
  <si>
    <t>Kerroin</t>
  </si>
  <si>
    <t>Back (pelaa tuloksen puolesta) / Lay (pelaa tulosta vastaan)</t>
  </si>
  <si>
    <t>Palkkio</t>
  </si>
  <si>
    <t>Voitto?</t>
  </si>
  <si>
    <t>Maksu</t>
  </si>
  <si>
    <t>Tuotto/Tappio</t>
  </si>
  <si>
    <t>Tuotto/Tappio yhteensä</t>
  </si>
  <si>
    <t>Unibet</t>
  </si>
  <si>
    <t>Football</t>
  </si>
  <si>
    <t>UEFA Champions League</t>
  </si>
  <si>
    <t>Bayern Munich - Tottenham</t>
  </si>
  <si>
    <t>Over/Under +2.5</t>
  </si>
  <si>
    <t>Over</t>
  </si>
  <si>
    <t>No</t>
  </si>
  <si>
    <t>Yes</t>
  </si>
  <si>
    <t>Betfair</t>
  </si>
  <si>
    <t>UEFA Europa League</t>
  </si>
  <si>
    <t>Manchester Utd - AZ Alkmaar</t>
  </si>
  <si>
    <t>1X2</t>
  </si>
  <si>
    <t>X</t>
  </si>
  <si>
    <t>Back</t>
  </si>
  <si>
    <t>bet365</t>
  </si>
  <si>
    <t>Darts</t>
  </si>
  <si>
    <t>PDC World Championship</t>
  </si>
  <si>
    <t>Van Gerwen M. - Labanauskas D.</t>
  </si>
  <si>
    <t>Home/Away</t>
  </si>
  <si>
    <t>Home</t>
  </si>
  <si>
    <t>Wright P. - Price G.</t>
  </si>
  <si>
    <t>Van Gerwen M. - Wright P.</t>
  </si>
  <si>
    <t>Tennis</t>
  </si>
  <si>
    <t>ATP Australian Open</t>
  </si>
  <si>
    <t>Monfils G. - Gulbis E.</t>
  </si>
  <si>
    <t>Lay</t>
  </si>
  <si>
    <t>Serie A</t>
  </si>
  <si>
    <t>Napoli - Juventus</t>
  </si>
  <si>
    <t>Premier League</t>
  </si>
  <si>
    <t>Manchester Utd - Wolves</t>
  </si>
  <si>
    <t>Thiem D. - Djokovic N.</t>
  </si>
  <si>
    <t>Tottenham - Manchester City</t>
  </si>
  <si>
    <t>Sampdoria - Napoli</t>
  </si>
  <si>
    <t>Ligue 1</t>
  </si>
  <si>
    <t>Nantes - Paris SG</t>
  </si>
  <si>
    <t>Bundesliga</t>
  </si>
  <si>
    <t>Bayern Munich - RB Leipzig</t>
  </si>
  <si>
    <t>Inter - AC Milan</t>
  </si>
  <si>
    <t>Under</t>
  </si>
  <si>
    <t>RB Leipzig - Werder Bremen</t>
  </si>
  <si>
    <t>Pinnacle</t>
  </si>
  <si>
    <t>Amiens - Paris SG</t>
  </si>
  <si>
    <t>Norwich - Liverpool</t>
  </si>
  <si>
    <t>League 2</t>
  </si>
  <si>
    <t>Mansfield - Sandford</t>
  </si>
  <si>
    <t>1x2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</si>
</sst>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[$€]#,##0.00"/>
  </numFmts>
  <fonts count="11">
    <font>
      <sz val="10.0"/>
      <color rgb="FF000000"/>
      <name val="Arial"/>
    </font>
    <font>
      <u/>
      <color rgb="FF1155CC"/>
    </font>
    <font>
      <u/>
      <sz val="12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i/>
      <color rgb="FFFFFFFF"/>
      <name val="Arial"/>
    </font>
    <font/>
    <font>
      <b/>
      <color rgb="FFFFFFFF"/>
      <name val="Arial"/>
    </font>
    <font>
      <b/>
      <color rgb="FF000000"/>
      <name val="Arial"/>
    </font>
    <font>
      <color rgb="FF000000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82837"/>
        <bgColor rgb="FF082837"/>
      </patternFill>
    </fill>
    <fill>
      <patternFill patternType="solid">
        <fgColor rgb="FFFFAB02"/>
        <bgColor rgb="FFFFAB02"/>
      </patternFill>
    </fill>
  </fills>
  <borders count="10">
    <border/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 shrinkToFit="0" wrapText="0"/>
    </xf>
    <xf borderId="0" fillId="0" fontId="3" numFmtId="0" xfId="0" applyAlignment="1" applyFont="1">
      <alignment horizontal="left" readingOrder="0" shrinkToFit="0" wrapText="0"/>
    </xf>
    <xf borderId="0" fillId="0" fontId="4" numFmtId="0" xfId="0" applyAlignment="1" applyFont="1">
      <alignment horizontal="left" readingOrder="0" shrinkToFit="0" wrapText="0"/>
    </xf>
    <xf borderId="0" fillId="0" fontId="4" numFmtId="0" xfId="0" applyAlignment="1" applyFont="1">
      <alignment horizontal="left" readingOrder="0" shrinkToFit="0" wrapText="0"/>
    </xf>
    <xf borderId="0" fillId="0" fontId="4" numFmtId="0" xfId="0" applyAlignment="1" applyFont="1">
      <alignment horizontal="center" readingOrder="0" shrinkToFit="0" wrapText="0"/>
    </xf>
    <xf borderId="0" fillId="0" fontId="3" numFmtId="0" xfId="0" applyAlignment="1" applyFont="1">
      <alignment horizontal="left" readingOrder="0" shrinkToFit="0" wrapText="0"/>
    </xf>
    <xf borderId="0" fillId="3" fontId="0" numFmtId="0" xfId="0" applyAlignment="1" applyFill="1" applyFont="1">
      <alignment horizontal="center" readingOrder="0" shrinkToFit="0" wrapText="1"/>
    </xf>
    <xf borderId="0" fillId="3" fontId="0" numFmtId="0" xfId="0" applyAlignment="1" applyFont="1">
      <alignment horizontal="center" readingOrder="0" shrinkToFit="0" wrapText="0"/>
    </xf>
    <xf borderId="1" fillId="2" fontId="5" numFmtId="0" xfId="0" applyAlignment="1" applyBorder="1" applyFont="1">
      <alignment horizontal="center" readingOrder="0" shrinkToFit="0" wrapText="0"/>
    </xf>
    <xf borderId="2" fillId="0" fontId="6" numFmtId="0" xfId="0" applyBorder="1" applyFont="1"/>
    <xf borderId="3" fillId="0" fontId="6" numFmtId="0" xfId="0" applyBorder="1" applyFont="1"/>
    <xf borderId="4" fillId="2" fontId="5" numFmtId="0" xfId="0" applyAlignment="1" applyBorder="1" applyFont="1">
      <alignment horizontal="center" readingOrder="0" shrinkToFit="0" wrapText="0"/>
    </xf>
    <xf borderId="5" fillId="0" fontId="6" numFmtId="0" xfId="0" applyBorder="1" applyFont="1"/>
    <xf borderId="6" fillId="0" fontId="6" numFmtId="0" xfId="0" applyBorder="1" applyFont="1"/>
    <xf borderId="4" fillId="2" fontId="7" numFmtId="0" xfId="0" applyAlignment="1" applyBorder="1" applyFont="1">
      <alignment horizontal="center" readingOrder="0" shrinkToFit="0" wrapText="0"/>
    </xf>
    <xf borderId="7" fillId="0" fontId="8" numFmtId="0" xfId="0" applyAlignment="1" applyBorder="1" applyFont="1">
      <alignment horizontal="center" readingOrder="0" shrinkToFit="0" wrapText="0"/>
    </xf>
    <xf borderId="8" fillId="0" fontId="8" numFmtId="0" xfId="0" applyAlignment="1" applyBorder="1" applyFont="1">
      <alignment horizontal="center" readingOrder="0" shrinkToFit="0" wrapText="0"/>
    </xf>
    <xf borderId="9" fillId="0" fontId="8" numFmtId="0" xfId="0" applyAlignment="1" applyBorder="1" applyFont="1">
      <alignment horizontal="center" readingOrder="0" shrinkToFit="0" wrapText="0"/>
    </xf>
    <xf borderId="7" fillId="0" fontId="8" numFmtId="0" xfId="0" applyAlignment="1" applyBorder="1" applyFont="1">
      <alignment horizontal="center" readingOrder="0" shrinkToFit="0" wrapText="0"/>
    </xf>
    <xf borderId="7" fillId="0" fontId="8" numFmtId="0" xfId="0" applyAlignment="1" applyBorder="1" applyFont="1">
      <alignment horizontal="center" readingOrder="0" shrinkToFit="0" wrapText="1"/>
    </xf>
    <xf borderId="9" fillId="0" fontId="9" numFmtId="0" xfId="0" applyAlignment="1" applyBorder="1" applyFont="1">
      <alignment horizontal="left" readingOrder="0" shrinkToFit="0" wrapText="0"/>
    </xf>
    <xf borderId="7" fillId="0" fontId="9" numFmtId="164" xfId="0" applyAlignment="1" applyBorder="1" applyFont="1" applyNumberFormat="1">
      <alignment horizontal="left" readingOrder="0" shrinkToFit="0" wrapText="0"/>
    </xf>
    <xf borderId="7" fillId="0" fontId="9" numFmtId="0" xfId="0" applyAlignment="1" applyBorder="1" applyFont="1">
      <alignment horizontal="left" readingOrder="0" shrinkToFit="0" wrapText="0"/>
    </xf>
    <xf borderId="7" fillId="0" fontId="9" numFmtId="165" xfId="0" applyAlignment="1" applyBorder="1" applyFont="1" applyNumberFormat="1">
      <alignment horizontal="center" readingOrder="0" shrinkToFit="0" wrapText="0"/>
    </xf>
    <xf borderId="7" fillId="0" fontId="9" numFmtId="0" xfId="0" applyAlignment="1" applyBorder="1" applyFont="1">
      <alignment horizontal="center" readingOrder="0" shrinkToFit="0" wrapText="0"/>
    </xf>
    <xf borderId="7" fillId="0" fontId="9" numFmtId="0" xfId="0" applyAlignment="1" applyBorder="1" applyFont="1">
      <alignment horizontal="center" shrinkToFit="0" wrapText="0"/>
    </xf>
    <xf borderId="7" fillId="0" fontId="9" numFmtId="0" xfId="0" applyAlignment="1" applyBorder="1" applyFont="1">
      <alignment horizontal="center" readingOrder="0" shrinkToFit="0" wrapText="0"/>
    </xf>
    <xf borderId="7" fillId="0" fontId="9" numFmtId="165" xfId="0" applyAlignment="1" applyBorder="1" applyFont="1" applyNumberFormat="1">
      <alignment horizontal="center" readingOrder="0" shrinkToFit="0" wrapText="0"/>
    </xf>
    <xf borderId="7" fillId="0" fontId="9" numFmtId="0" xfId="0" applyAlignment="1" applyBorder="1" applyFont="1">
      <alignment horizontal="left" readingOrder="0" shrinkToFit="0" wrapText="0"/>
    </xf>
    <xf borderId="7" fillId="0" fontId="9" numFmtId="10" xfId="0" applyAlignment="1" applyBorder="1" applyFont="1" applyNumberFormat="1">
      <alignment horizontal="center" readingOrder="0" shrinkToFit="0" wrapText="0"/>
    </xf>
    <xf borderId="7" fillId="0" fontId="6" numFmtId="0" xfId="0" applyAlignment="1" applyBorder="1" applyFont="1">
      <alignment horizontal="center"/>
    </xf>
    <xf borderId="7" fillId="0" fontId="6" numFmtId="0" xfId="0" applyAlignment="1" applyBorder="1" applyFont="1">
      <alignment horizontal="center" readingOrder="0"/>
    </xf>
    <xf borderId="4" fillId="0" fontId="9" numFmtId="0" xfId="0" applyAlignment="1" applyBorder="1" applyFont="1">
      <alignment horizontal="left" readingOrder="0" shrinkToFit="0" wrapText="0"/>
    </xf>
    <xf borderId="7" fillId="0" fontId="6" numFmtId="164" xfId="0" applyAlignment="1" applyBorder="1" applyFont="1" applyNumberFormat="1">
      <alignment horizontal="left" readingOrder="0"/>
    </xf>
    <xf borderId="7" fillId="0" fontId="6" numFmtId="0" xfId="0" applyAlignment="1" applyBorder="1" applyFont="1">
      <alignment readingOrder="0"/>
    </xf>
    <xf borderId="7" fillId="0" fontId="6" numFmtId="0" xfId="0" applyAlignment="1" applyBorder="1" applyFont="1">
      <alignment horizontal="left" readingOrder="0"/>
    </xf>
    <xf borderId="7" fillId="0" fontId="6" numFmtId="165" xfId="0" applyAlignment="1" applyBorder="1" applyFont="1" applyNumberFormat="1">
      <alignment horizontal="center" readingOrder="0"/>
    </xf>
    <xf borderId="7" fillId="0" fontId="6" numFmtId="164" xfId="0" applyAlignment="1" applyBorder="1" applyFont="1" applyNumberFormat="1">
      <alignment horizontal="left"/>
    </xf>
    <xf borderId="7" fillId="0" fontId="10" numFmtId="0" xfId="0" applyBorder="1" applyFont="1"/>
    <xf borderId="7" fillId="0" fontId="6" numFmtId="0" xfId="0" applyBorder="1" applyFont="1"/>
    <xf borderId="7" fillId="0" fontId="6" numFmtId="0" xfId="0" applyAlignment="1" applyBorder="1" applyFont="1">
      <alignment horizontal="left"/>
    </xf>
    <xf borderId="7" fillId="0" fontId="6" numFmtId="165" xfId="0" applyAlignment="1" applyBorder="1" applyFont="1" applyNumberFormat="1">
      <alignment horizontal="center"/>
    </xf>
    <xf borderId="8" fillId="0" fontId="9" numFmtId="0" xfId="0" applyAlignment="1" applyBorder="1" applyFont="1">
      <alignment horizontal="left" readingOrder="0" shrinkToFit="0" wrapText="0"/>
    </xf>
    <xf borderId="5" fillId="0" fontId="9" numFmtId="0" xfId="0" applyAlignment="1" applyBorder="1" applyFont="1">
      <alignment horizontal="lef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1</xdr:row>
      <xdr:rowOff>104775</xdr:rowOff>
    </xdr:from>
    <xdr:ext cx="2409825" cy="4286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0"/>
    <col customWidth="1" min="3" max="3" width="18.14"/>
    <col customWidth="1" min="5" max="5" width="26.86"/>
    <col customWidth="1" min="6" max="6" width="29.71"/>
    <col customWidth="1" min="7" max="7" width="15.29"/>
    <col customWidth="1" min="8" max="8" width="9.57"/>
    <col customWidth="1" min="9" max="9" width="11.86"/>
    <col customWidth="1" min="10" max="10" width="14.0"/>
    <col customWidth="1" min="11" max="11" width="10.0"/>
    <col customWidth="1" min="12" max="13" width="22.57"/>
    <col customWidth="1" min="14" max="14" width="8.29"/>
    <col customWidth="1" min="15" max="15" width="15.71"/>
    <col customWidth="1" min="17" max="17" width="16.29"/>
  </cols>
  <sheetData>
    <row r="1">
      <c r="F1" s="1"/>
    </row>
    <row r="2">
      <c r="A2" s="2" t="str">
        <f>HYPERLINK("https://vihjemedia.com/",
     IMAGE("Vihjemedia.png", 3))</f>
        <v/>
      </c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</row>
    <row r="3"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</row>
    <row r="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</row>
    <row r="6">
      <c r="A6" s="8" t="s">
        <v>0</v>
      </c>
      <c r="O6" s="9" t="s">
        <v>1</v>
      </c>
    </row>
    <row r="7">
      <c r="A7" s="10" t="s">
        <v>2</v>
      </c>
      <c r="B7" s="11"/>
      <c r="C7" s="11"/>
      <c r="D7" s="12"/>
      <c r="E7" s="13" t="s">
        <v>3</v>
      </c>
      <c r="F7" s="14"/>
      <c r="G7" s="14"/>
      <c r="H7" s="14"/>
      <c r="I7" s="15"/>
      <c r="J7" s="13" t="s">
        <v>4</v>
      </c>
      <c r="K7" s="14"/>
      <c r="L7" s="14"/>
      <c r="M7" s="14"/>
      <c r="N7" s="15"/>
      <c r="O7" s="16" t="s">
        <v>5</v>
      </c>
      <c r="P7" s="14"/>
      <c r="Q7" s="15"/>
    </row>
    <row r="8">
      <c r="A8" s="17" t="s">
        <v>6</v>
      </c>
      <c r="B8" s="18" t="s">
        <v>7</v>
      </c>
      <c r="C8" s="18" t="s">
        <v>8</v>
      </c>
      <c r="D8" s="19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19" t="s">
        <v>14</v>
      </c>
      <c r="J8" s="20" t="s">
        <v>15</v>
      </c>
      <c r="K8" s="20" t="s">
        <v>16</v>
      </c>
      <c r="L8" s="21" t="s">
        <v>17</v>
      </c>
      <c r="M8" s="20" t="s">
        <v>18</v>
      </c>
      <c r="N8" s="20" t="s">
        <v>19</v>
      </c>
      <c r="O8" s="20" t="s">
        <v>20</v>
      </c>
      <c r="P8" s="20" t="s">
        <v>21</v>
      </c>
      <c r="Q8" s="21" t="s">
        <v>22</v>
      </c>
    </row>
    <row r="9">
      <c r="A9" s="22">
        <v>1.0</v>
      </c>
      <c r="B9" s="23">
        <v>43810.0</v>
      </c>
      <c r="C9" s="24" t="s">
        <v>23</v>
      </c>
      <c r="D9" s="24" t="s">
        <v>24</v>
      </c>
      <c r="E9" s="24" t="s">
        <v>25</v>
      </c>
      <c r="F9" s="24" t="s">
        <v>26</v>
      </c>
      <c r="G9" s="24" t="s">
        <v>27</v>
      </c>
      <c r="H9" s="24" t="s">
        <v>28</v>
      </c>
      <c r="I9" s="24" t="s">
        <v>29</v>
      </c>
      <c r="J9" s="25">
        <v>15.0</v>
      </c>
      <c r="K9" s="26">
        <v>1.29</v>
      </c>
      <c r="L9" s="27"/>
      <c r="M9" s="27"/>
      <c r="N9" s="28" t="s">
        <v>30</v>
      </c>
      <c r="O9" s="25">
        <f t="shared" ref="O9:O58" si="1">IF(N9="","",IF(N9="Yes",IF(L9="Lay",2*J9,J9*K9),0))</f>
        <v>19.35</v>
      </c>
      <c r="P9" s="29">
        <f t="shared" ref="P9:P58" si="2">IF(O9&lt;&gt;"",IF(L9="Lay",IF(N9="Yes",(O9-J9)*(1-M9),O9-J9*(K9-1)),IF(N9="Yes",(O9-J9)*(1-M9),O9-J9)),"")</f>
        <v>4.35</v>
      </c>
      <c r="Q9" s="29">
        <f>IF(O9&lt;&gt;"",P9,"")</f>
        <v>4.35</v>
      </c>
    </row>
    <row r="10">
      <c r="A10" s="22">
        <v>2.0</v>
      </c>
      <c r="B10" s="23">
        <v>43811.0</v>
      </c>
      <c r="C10" s="30" t="s">
        <v>31</v>
      </c>
      <c r="D10" s="24" t="s">
        <v>24</v>
      </c>
      <c r="E10" s="24" t="s">
        <v>32</v>
      </c>
      <c r="F10" s="24" t="s">
        <v>33</v>
      </c>
      <c r="G10" s="24" t="s">
        <v>34</v>
      </c>
      <c r="H10" s="24" t="s">
        <v>35</v>
      </c>
      <c r="I10" s="24" t="s">
        <v>29</v>
      </c>
      <c r="J10" s="25">
        <v>15.0</v>
      </c>
      <c r="K10" s="26">
        <v>4.2</v>
      </c>
      <c r="L10" s="28" t="s">
        <v>36</v>
      </c>
      <c r="M10" s="31">
        <v>0.05</v>
      </c>
      <c r="N10" s="28" t="s">
        <v>29</v>
      </c>
      <c r="O10" s="26">
        <f t="shared" si="1"/>
        <v>0</v>
      </c>
      <c r="P10" s="29">
        <f t="shared" si="2"/>
        <v>-15</v>
      </c>
      <c r="Q10" s="29">
        <f t="shared" ref="Q10:Q58" si="3">IF(O10&lt;&gt;"",SUBTOTAL(9,P10)+Q9,"")</f>
        <v>-10.65</v>
      </c>
    </row>
    <row r="11">
      <c r="A11" s="22">
        <v>3.0</v>
      </c>
      <c r="B11" s="23">
        <v>43828.0</v>
      </c>
      <c r="C11" s="30" t="s">
        <v>37</v>
      </c>
      <c r="D11" s="24" t="s">
        <v>38</v>
      </c>
      <c r="E11" s="24" t="s">
        <v>39</v>
      </c>
      <c r="F11" s="24" t="s">
        <v>40</v>
      </c>
      <c r="G11" s="24" t="s">
        <v>41</v>
      </c>
      <c r="H11" s="24" t="s">
        <v>42</v>
      </c>
      <c r="I11" s="24" t="s">
        <v>29</v>
      </c>
      <c r="J11" s="25">
        <v>20.0</v>
      </c>
      <c r="K11" s="26">
        <v>1.05</v>
      </c>
      <c r="L11" s="27"/>
      <c r="M11" s="27"/>
      <c r="N11" s="28" t="s">
        <v>30</v>
      </c>
      <c r="O11" s="25">
        <f t="shared" si="1"/>
        <v>21</v>
      </c>
      <c r="P11" s="29">
        <f t="shared" si="2"/>
        <v>1</v>
      </c>
      <c r="Q11" s="29">
        <f t="shared" si="3"/>
        <v>-9.65</v>
      </c>
    </row>
    <row r="12">
      <c r="A12" s="22">
        <v>4.0</v>
      </c>
      <c r="B12" s="23">
        <v>43829.0</v>
      </c>
      <c r="C12" s="24" t="s">
        <v>23</v>
      </c>
      <c r="D12" s="24" t="s">
        <v>38</v>
      </c>
      <c r="E12" s="24" t="s">
        <v>39</v>
      </c>
      <c r="F12" s="24" t="s">
        <v>43</v>
      </c>
      <c r="G12" s="24" t="s">
        <v>41</v>
      </c>
      <c r="H12" s="24" t="s">
        <v>42</v>
      </c>
      <c r="I12" s="24" t="s">
        <v>29</v>
      </c>
      <c r="J12" s="25">
        <v>10.0</v>
      </c>
      <c r="K12" s="26">
        <v>2.3</v>
      </c>
      <c r="L12" s="27"/>
      <c r="M12" s="27"/>
      <c r="N12" s="28" t="s">
        <v>29</v>
      </c>
      <c r="O12" s="26">
        <f t="shared" si="1"/>
        <v>0</v>
      </c>
      <c r="P12" s="29">
        <f t="shared" si="2"/>
        <v>-10</v>
      </c>
      <c r="Q12" s="29">
        <f t="shared" si="3"/>
        <v>-19.65</v>
      </c>
    </row>
    <row r="13">
      <c r="A13" s="22">
        <v>5.0</v>
      </c>
      <c r="B13" s="23">
        <v>43831.0</v>
      </c>
      <c r="C13" s="30" t="s">
        <v>31</v>
      </c>
      <c r="D13" s="24" t="s">
        <v>38</v>
      </c>
      <c r="E13" s="24" t="s">
        <v>39</v>
      </c>
      <c r="F13" s="24" t="s">
        <v>44</v>
      </c>
      <c r="G13" s="24" t="s">
        <v>41</v>
      </c>
      <c r="H13" s="24" t="s">
        <v>42</v>
      </c>
      <c r="I13" s="24" t="s">
        <v>29</v>
      </c>
      <c r="J13" s="25">
        <v>4.0</v>
      </c>
      <c r="K13" s="26">
        <v>1.36</v>
      </c>
      <c r="L13" s="27"/>
      <c r="M13" s="27"/>
      <c r="N13" s="28" t="s">
        <v>30</v>
      </c>
      <c r="O13" s="25">
        <f t="shared" si="1"/>
        <v>5.44</v>
      </c>
      <c r="P13" s="29">
        <f t="shared" si="2"/>
        <v>1.44</v>
      </c>
      <c r="Q13" s="29">
        <f t="shared" si="3"/>
        <v>-18.21</v>
      </c>
    </row>
    <row r="14">
      <c r="A14" s="22">
        <v>6.0</v>
      </c>
      <c r="B14" s="23">
        <v>43855.0</v>
      </c>
      <c r="C14" s="30" t="s">
        <v>37</v>
      </c>
      <c r="D14" s="24" t="s">
        <v>45</v>
      </c>
      <c r="E14" s="24" t="s">
        <v>46</v>
      </c>
      <c r="F14" s="24" t="s">
        <v>47</v>
      </c>
      <c r="G14" s="24" t="s">
        <v>41</v>
      </c>
      <c r="H14" s="24" t="s">
        <v>42</v>
      </c>
      <c r="I14" s="24" t="s">
        <v>29</v>
      </c>
      <c r="J14" s="25">
        <v>25.0</v>
      </c>
      <c r="K14" s="26">
        <v>1.49</v>
      </c>
      <c r="L14" s="28" t="s">
        <v>48</v>
      </c>
      <c r="M14" s="31">
        <v>0.05</v>
      </c>
      <c r="N14" s="28" t="s">
        <v>30</v>
      </c>
      <c r="O14" s="25">
        <f t="shared" si="1"/>
        <v>50</v>
      </c>
      <c r="P14" s="29">
        <f t="shared" si="2"/>
        <v>23.75</v>
      </c>
      <c r="Q14" s="29">
        <f t="shared" si="3"/>
        <v>5.54</v>
      </c>
    </row>
    <row r="15">
      <c r="A15" s="22">
        <v>7.0</v>
      </c>
      <c r="B15" s="23">
        <v>43856.0</v>
      </c>
      <c r="C15" s="24" t="s">
        <v>23</v>
      </c>
      <c r="D15" s="24" t="s">
        <v>24</v>
      </c>
      <c r="E15" s="24" t="s">
        <v>49</v>
      </c>
      <c r="F15" s="24" t="s">
        <v>50</v>
      </c>
      <c r="G15" s="24" t="s">
        <v>34</v>
      </c>
      <c r="H15" s="24">
        <v>2.0</v>
      </c>
      <c r="I15" s="24" t="s">
        <v>30</v>
      </c>
      <c r="J15" s="25">
        <v>10.0</v>
      </c>
      <c r="K15" s="26">
        <v>2.3</v>
      </c>
      <c r="L15" s="28" t="s">
        <v>48</v>
      </c>
      <c r="M15" s="31">
        <v>0.05</v>
      </c>
      <c r="N15" s="28" t="s">
        <v>29</v>
      </c>
      <c r="O15" s="26">
        <f t="shared" si="1"/>
        <v>0</v>
      </c>
      <c r="P15" s="29">
        <f t="shared" si="2"/>
        <v>-13</v>
      </c>
      <c r="Q15" s="29">
        <f t="shared" si="3"/>
        <v>-7.46</v>
      </c>
    </row>
    <row r="16">
      <c r="A16" s="22">
        <v>8.0</v>
      </c>
      <c r="B16" s="23">
        <v>43862.0</v>
      </c>
      <c r="C16" s="30" t="s">
        <v>31</v>
      </c>
      <c r="D16" s="24" t="s">
        <v>24</v>
      </c>
      <c r="E16" s="24" t="s">
        <v>51</v>
      </c>
      <c r="F16" s="24" t="s">
        <v>52</v>
      </c>
      <c r="G16" s="24" t="s">
        <v>27</v>
      </c>
      <c r="H16" s="24" t="s">
        <v>28</v>
      </c>
      <c r="I16" s="24" t="s">
        <v>29</v>
      </c>
      <c r="J16" s="25">
        <v>25.0</v>
      </c>
      <c r="K16" s="26">
        <v>2.2</v>
      </c>
      <c r="L16" s="27"/>
      <c r="M16" s="27"/>
      <c r="N16" s="28" t="s">
        <v>29</v>
      </c>
      <c r="O16" s="26">
        <f t="shared" si="1"/>
        <v>0</v>
      </c>
      <c r="P16" s="29">
        <f t="shared" si="2"/>
        <v>-25</v>
      </c>
      <c r="Q16" s="29">
        <f t="shared" si="3"/>
        <v>-32.46</v>
      </c>
    </row>
    <row r="17">
      <c r="A17" s="22">
        <v>9.0</v>
      </c>
      <c r="B17" s="23">
        <v>43863.0</v>
      </c>
      <c r="C17" s="30" t="s">
        <v>37</v>
      </c>
      <c r="D17" s="24" t="s">
        <v>45</v>
      </c>
      <c r="E17" s="24" t="s">
        <v>46</v>
      </c>
      <c r="F17" s="24" t="s">
        <v>53</v>
      </c>
      <c r="G17" s="24" t="s">
        <v>41</v>
      </c>
      <c r="H17" s="24" t="s">
        <v>42</v>
      </c>
      <c r="I17" s="24" t="s">
        <v>30</v>
      </c>
      <c r="J17" s="25">
        <v>30.0</v>
      </c>
      <c r="K17" s="26">
        <v>2.0</v>
      </c>
      <c r="L17" s="28" t="s">
        <v>36</v>
      </c>
      <c r="M17" s="31">
        <v>0.05</v>
      </c>
      <c r="N17" s="28" t="s">
        <v>29</v>
      </c>
      <c r="O17" s="26">
        <f t="shared" si="1"/>
        <v>0</v>
      </c>
      <c r="P17" s="29">
        <f t="shared" si="2"/>
        <v>-30</v>
      </c>
      <c r="Q17" s="29">
        <f t="shared" si="3"/>
        <v>-62.46</v>
      </c>
    </row>
    <row r="18">
      <c r="A18" s="22">
        <v>10.0</v>
      </c>
      <c r="B18" s="23">
        <v>43863.0</v>
      </c>
      <c r="C18" s="24" t="s">
        <v>23</v>
      </c>
      <c r="D18" s="24" t="s">
        <v>24</v>
      </c>
      <c r="E18" s="24" t="s">
        <v>51</v>
      </c>
      <c r="F18" s="24" t="s">
        <v>54</v>
      </c>
      <c r="G18" s="24" t="s">
        <v>34</v>
      </c>
      <c r="H18" s="24">
        <v>1.0</v>
      </c>
      <c r="I18" s="24" t="s">
        <v>29</v>
      </c>
      <c r="J18" s="25">
        <v>15.0</v>
      </c>
      <c r="K18" s="26">
        <v>6.4</v>
      </c>
      <c r="L18" s="28" t="s">
        <v>36</v>
      </c>
      <c r="M18" s="31">
        <v>0.05</v>
      </c>
      <c r="N18" s="28" t="s">
        <v>30</v>
      </c>
      <c r="O18" s="25">
        <f t="shared" si="1"/>
        <v>96</v>
      </c>
      <c r="P18" s="29">
        <f t="shared" si="2"/>
        <v>76.95</v>
      </c>
      <c r="Q18" s="29">
        <f t="shared" si="3"/>
        <v>14.49</v>
      </c>
    </row>
    <row r="19">
      <c r="A19" s="22">
        <v>11.0</v>
      </c>
      <c r="B19" s="23">
        <v>43864.0</v>
      </c>
      <c r="C19" s="30" t="s">
        <v>31</v>
      </c>
      <c r="D19" s="24" t="s">
        <v>24</v>
      </c>
      <c r="E19" s="24" t="s">
        <v>49</v>
      </c>
      <c r="F19" s="24" t="s">
        <v>55</v>
      </c>
      <c r="G19" s="24" t="s">
        <v>34</v>
      </c>
      <c r="H19" s="24">
        <v>2.0</v>
      </c>
      <c r="I19" s="24" t="s">
        <v>29</v>
      </c>
      <c r="J19" s="25">
        <v>30.0</v>
      </c>
      <c r="K19" s="26">
        <v>2.05</v>
      </c>
      <c r="L19" s="27"/>
      <c r="M19" s="27"/>
      <c r="N19" s="28" t="s">
        <v>29</v>
      </c>
      <c r="O19" s="26">
        <f t="shared" si="1"/>
        <v>0</v>
      </c>
      <c r="P19" s="29">
        <f t="shared" si="2"/>
        <v>-30</v>
      </c>
      <c r="Q19" s="29">
        <f t="shared" si="3"/>
        <v>-15.51</v>
      </c>
    </row>
    <row r="20">
      <c r="A20" s="22">
        <v>12.0</v>
      </c>
      <c r="B20" s="23">
        <v>43865.0</v>
      </c>
      <c r="C20" s="30" t="s">
        <v>37</v>
      </c>
      <c r="D20" s="24" t="s">
        <v>24</v>
      </c>
      <c r="E20" s="24" t="s">
        <v>56</v>
      </c>
      <c r="F20" s="24" t="s">
        <v>57</v>
      </c>
      <c r="G20" s="24" t="s">
        <v>34</v>
      </c>
      <c r="H20" s="24" t="s">
        <v>35</v>
      </c>
      <c r="I20" s="24" t="s">
        <v>30</v>
      </c>
      <c r="J20" s="25">
        <v>5.0</v>
      </c>
      <c r="K20" s="26">
        <v>5.6</v>
      </c>
      <c r="L20" s="27"/>
      <c r="M20" s="27"/>
      <c r="N20" s="28" t="s">
        <v>30</v>
      </c>
      <c r="O20" s="25">
        <f t="shared" si="1"/>
        <v>28</v>
      </c>
      <c r="P20" s="29">
        <f t="shared" si="2"/>
        <v>23</v>
      </c>
      <c r="Q20" s="29">
        <f t="shared" si="3"/>
        <v>7.49</v>
      </c>
    </row>
    <row r="21">
      <c r="A21" s="22">
        <v>13.0</v>
      </c>
      <c r="B21" s="23">
        <v>43870.0</v>
      </c>
      <c r="C21" s="24" t="s">
        <v>23</v>
      </c>
      <c r="D21" s="24" t="s">
        <v>24</v>
      </c>
      <c r="E21" s="24" t="s">
        <v>58</v>
      </c>
      <c r="F21" s="24" t="s">
        <v>59</v>
      </c>
      <c r="G21" s="24" t="s">
        <v>27</v>
      </c>
      <c r="H21" s="24" t="s">
        <v>28</v>
      </c>
      <c r="I21" s="24" t="s">
        <v>29</v>
      </c>
      <c r="J21" s="25">
        <v>20.0</v>
      </c>
      <c r="K21" s="26">
        <v>1.3</v>
      </c>
      <c r="L21" s="28" t="s">
        <v>36</v>
      </c>
      <c r="M21" s="31">
        <v>0.05</v>
      </c>
      <c r="N21" s="26" t="s">
        <v>29</v>
      </c>
      <c r="O21" s="26">
        <f t="shared" si="1"/>
        <v>0</v>
      </c>
      <c r="P21" s="29">
        <f t="shared" si="2"/>
        <v>-20</v>
      </c>
      <c r="Q21" s="29">
        <f t="shared" si="3"/>
        <v>-12.51</v>
      </c>
    </row>
    <row r="22">
      <c r="A22" s="22">
        <v>14.0</v>
      </c>
      <c r="B22" s="23">
        <v>43870.0</v>
      </c>
      <c r="C22" s="30" t="s">
        <v>31</v>
      </c>
      <c r="D22" s="24" t="s">
        <v>24</v>
      </c>
      <c r="E22" s="24" t="s">
        <v>49</v>
      </c>
      <c r="F22" s="24" t="s">
        <v>60</v>
      </c>
      <c r="G22" s="24" t="s">
        <v>27</v>
      </c>
      <c r="H22" s="24" t="s">
        <v>61</v>
      </c>
      <c r="I22" s="24" t="s">
        <v>29</v>
      </c>
      <c r="J22" s="25">
        <v>10.0</v>
      </c>
      <c r="K22" s="26">
        <v>2.1</v>
      </c>
      <c r="L22" s="28" t="s">
        <v>48</v>
      </c>
      <c r="M22" s="31">
        <v>0.05</v>
      </c>
      <c r="N22" s="26" t="s">
        <v>30</v>
      </c>
      <c r="O22" s="25">
        <f t="shared" si="1"/>
        <v>20</v>
      </c>
      <c r="P22" s="29">
        <f t="shared" si="2"/>
        <v>9.5</v>
      </c>
      <c r="Q22" s="29">
        <f t="shared" si="3"/>
        <v>-3.01</v>
      </c>
    </row>
    <row r="23">
      <c r="A23" s="22">
        <v>15.0</v>
      </c>
      <c r="B23" s="23">
        <v>43876.0</v>
      </c>
      <c r="C23" s="30" t="s">
        <v>37</v>
      </c>
      <c r="D23" s="24" t="s">
        <v>24</v>
      </c>
      <c r="E23" s="24" t="s">
        <v>58</v>
      </c>
      <c r="F23" s="24" t="s">
        <v>62</v>
      </c>
      <c r="G23" s="24" t="s">
        <v>34</v>
      </c>
      <c r="H23" s="24">
        <v>1.0</v>
      </c>
      <c r="I23" s="24" t="s">
        <v>29</v>
      </c>
      <c r="J23" s="25">
        <v>15.0</v>
      </c>
      <c r="K23" s="26">
        <v>1.24</v>
      </c>
      <c r="L23" s="27"/>
      <c r="M23" s="27"/>
      <c r="N23" s="28" t="s">
        <v>30</v>
      </c>
      <c r="O23" s="25">
        <f t="shared" si="1"/>
        <v>18.6</v>
      </c>
      <c r="P23" s="29">
        <f t="shared" si="2"/>
        <v>3.6</v>
      </c>
      <c r="Q23" s="29">
        <f t="shared" si="3"/>
        <v>0.59</v>
      </c>
    </row>
    <row r="24">
      <c r="A24" s="22">
        <v>16.0</v>
      </c>
      <c r="B24" s="23">
        <v>43876.0</v>
      </c>
      <c r="C24" s="24" t="s">
        <v>63</v>
      </c>
      <c r="D24" s="24" t="s">
        <v>24</v>
      </c>
      <c r="E24" s="24" t="s">
        <v>56</v>
      </c>
      <c r="F24" s="24" t="s">
        <v>64</v>
      </c>
      <c r="G24" s="24" t="s">
        <v>34</v>
      </c>
      <c r="H24" s="24">
        <v>2.0</v>
      </c>
      <c r="I24" s="24" t="s">
        <v>29</v>
      </c>
      <c r="J24" s="25">
        <v>10.0</v>
      </c>
      <c r="K24" s="26">
        <v>1.55</v>
      </c>
      <c r="L24" s="27"/>
      <c r="M24" s="32"/>
      <c r="N24" s="33" t="s">
        <v>29</v>
      </c>
      <c r="O24" s="26">
        <f t="shared" si="1"/>
        <v>0</v>
      </c>
      <c r="P24" s="29">
        <f t="shared" si="2"/>
        <v>-10</v>
      </c>
      <c r="Q24" s="29">
        <f t="shared" si="3"/>
        <v>-9.41</v>
      </c>
    </row>
    <row r="25">
      <c r="A25" s="34">
        <v>17.0</v>
      </c>
      <c r="B25" s="23">
        <v>43876.0</v>
      </c>
      <c r="C25" s="24" t="s">
        <v>63</v>
      </c>
      <c r="D25" s="24" t="s">
        <v>24</v>
      </c>
      <c r="E25" s="24" t="s">
        <v>51</v>
      </c>
      <c r="F25" s="24" t="s">
        <v>65</v>
      </c>
      <c r="G25" s="24" t="s">
        <v>34</v>
      </c>
      <c r="H25" s="24">
        <v>2.0</v>
      </c>
      <c r="I25" s="24" t="s">
        <v>29</v>
      </c>
      <c r="J25" s="25">
        <v>25.0</v>
      </c>
      <c r="K25" s="26">
        <v>1.36</v>
      </c>
      <c r="L25" s="27"/>
      <c r="M25" s="32"/>
      <c r="N25" s="33" t="s">
        <v>30</v>
      </c>
      <c r="O25" s="25">
        <f t="shared" si="1"/>
        <v>34</v>
      </c>
      <c r="P25" s="29">
        <f t="shared" si="2"/>
        <v>9</v>
      </c>
      <c r="Q25" s="29">
        <f t="shared" si="3"/>
        <v>-0.41</v>
      </c>
    </row>
    <row r="26">
      <c r="A26" s="24">
        <v>18.0</v>
      </c>
      <c r="B26" s="35">
        <v>43835.0</v>
      </c>
      <c r="C26" s="36" t="s">
        <v>23</v>
      </c>
      <c r="D26" s="36" t="s">
        <v>24</v>
      </c>
      <c r="E26" s="36" t="s">
        <v>66</v>
      </c>
      <c r="F26" s="36" t="s">
        <v>67</v>
      </c>
      <c r="G26" s="36" t="s">
        <v>68</v>
      </c>
      <c r="H26" s="37">
        <v>1.0</v>
      </c>
      <c r="I26" s="36" t="s">
        <v>29</v>
      </c>
      <c r="J26" s="38">
        <v>50.0</v>
      </c>
      <c r="K26" s="33">
        <v>2.45</v>
      </c>
      <c r="L26" s="32"/>
      <c r="M26" s="32"/>
      <c r="N26" s="33" t="s">
        <v>30</v>
      </c>
      <c r="O26" s="25">
        <f t="shared" si="1"/>
        <v>122.5</v>
      </c>
      <c r="P26" s="29">
        <f t="shared" si="2"/>
        <v>72.5</v>
      </c>
      <c r="Q26" s="29">
        <f t="shared" si="3"/>
        <v>72.09</v>
      </c>
    </row>
    <row r="27">
      <c r="A27" s="24">
        <v>19.0</v>
      </c>
      <c r="B27" s="39"/>
      <c r="C27" s="40"/>
      <c r="D27" s="41"/>
      <c r="E27" s="40"/>
      <c r="F27" s="40"/>
      <c r="G27" s="40"/>
      <c r="H27" s="42"/>
      <c r="I27" s="41"/>
      <c r="J27" s="43"/>
      <c r="K27" s="32"/>
      <c r="L27" s="32"/>
      <c r="M27" s="32"/>
      <c r="N27" s="32"/>
      <c r="O27" s="26" t="str">
        <f t="shared" si="1"/>
        <v/>
      </c>
      <c r="P27" s="28" t="str">
        <f t="shared" si="2"/>
        <v/>
      </c>
      <c r="Q27" s="28" t="str">
        <f t="shared" si="3"/>
        <v/>
      </c>
    </row>
    <row r="28">
      <c r="A28" s="24">
        <v>20.0</v>
      </c>
      <c r="B28" s="39"/>
      <c r="C28" s="40"/>
      <c r="D28" s="41"/>
      <c r="E28" s="40"/>
      <c r="F28" s="40"/>
      <c r="G28" s="40"/>
      <c r="H28" s="42"/>
      <c r="I28" s="41"/>
      <c r="J28" s="43"/>
      <c r="K28" s="32"/>
      <c r="L28" s="32"/>
      <c r="M28" s="32"/>
      <c r="N28" s="32"/>
      <c r="O28" s="26" t="str">
        <f t="shared" si="1"/>
        <v/>
      </c>
      <c r="P28" s="28" t="str">
        <f t="shared" si="2"/>
        <v/>
      </c>
      <c r="Q28" s="28" t="str">
        <f t="shared" si="3"/>
        <v/>
      </c>
    </row>
    <row r="29">
      <c r="A29" s="24">
        <v>21.0</v>
      </c>
      <c r="B29" s="39"/>
      <c r="C29" s="40"/>
      <c r="D29" s="41"/>
      <c r="E29" s="40"/>
      <c r="F29" s="40"/>
      <c r="G29" s="40"/>
      <c r="H29" s="42"/>
      <c r="I29" s="41"/>
      <c r="J29" s="43"/>
      <c r="K29" s="32"/>
      <c r="L29" s="32"/>
      <c r="M29" s="32"/>
      <c r="N29" s="32"/>
      <c r="O29" s="26" t="str">
        <f t="shared" si="1"/>
        <v/>
      </c>
      <c r="P29" s="28" t="str">
        <f t="shared" si="2"/>
        <v/>
      </c>
      <c r="Q29" s="28" t="str">
        <f t="shared" si="3"/>
        <v/>
      </c>
    </row>
    <row r="30">
      <c r="A30" s="24">
        <v>22.0</v>
      </c>
      <c r="B30" s="39"/>
      <c r="C30" s="40"/>
      <c r="D30" s="41"/>
      <c r="E30" s="40"/>
      <c r="F30" s="40"/>
      <c r="G30" s="40"/>
      <c r="H30" s="42"/>
      <c r="I30" s="41"/>
      <c r="J30" s="43"/>
      <c r="K30" s="32"/>
      <c r="L30" s="32"/>
      <c r="M30" s="32"/>
      <c r="N30" s="32"/>
      <c r="O30" s="26" t="str">
        <f t="shared" si="1"/>
        <v/>
      </c>
      <c r="P30" s="28" t="str">
        <f t="shared" si="2"/>
        <v/>
      </c>
      <c r="Q30" s="28" t="str">
        <f t="shared" si="3"/>
        <v/>
      </c>
    </row>
    <row r="31">
      <c r="A31" s="24">
        <v>23.0</v>
      </c>
      <c r="B31" s="39"/>
      <c r="C31" s="40"/>
      <c r="D31" s="41"/>
      <c r="E31" s="40"/>
      <c r="F31" s="40"/>
      <c r="G31" s="40"/>
      <c r="H31" s="42"/>
      <c r="I31" s="41"/>
      <c r="J31" s="43"/>
      <c r="K31" s="32"/>
      <c r="L31" s="32"/>
      <c r="M31" s="32"/>
      <c r="N31" s="32"/>
      <c r="O31" s="26" t="str">
        <f t="shared" si="1"/>
        <v/>
      </c>
      <c r="P31" s="28" t="str">
        <f t="shared" si="2"/>
        <v/>
      </c>
      <c r="Q31" s="28" t="str">
        <f t="shared" si="3"/>
        <v/>
      </c>
    </row>
    <row r="32">
      <c r="A32" s="24">
        <v>24.0</v>
      </c>
      <c r="B32" s="39"/>
      <c r="C32" s="40"/>
      <c r="D32" s="41"/>
      <c r="E32" s="40"/>
      <c r="F32" s="40"/>
      <c r="G32" s="40"/>
      <c r="H32" s="42"/>
      <c r="I32" s="41"/>
      <c r="J32" s="43"/>
      <c r="K32" s="32"/>
      <c r="L32" s="32"/>
      <c r="M32" s="32"/>
      <c r="N32" s="32"/>
      <c r="O32" s="26" t="str">
        <f t="shared" si="1"/>
        <v/>
      </c>
      <c r="P32" s="28" t="str">
        <f t="shared" si="2"/>
        <v/>
      </c>
      <c r="Q32" s="28" t="str">
        <f t="shared" si="3"/>
        <v/>
      </c>
    </row>
    <row r="33">
      <c r="A33" s="24">
        <v>25.0</v>
      </c>
      <c r="B33" s="39"/>
      <c r="C33" s="40"/>
      <c r="D33" s="41"/>
      <c r="E33" s="40"/>
      <c r="F33" s="40"/>
      <c r="G33" s="40"/>
      <c r="H33" s="42"/>
      <c r="I33" s="41"/>
      <c r="J33" s="43"/>
      <c r="K33" s="32"/>
      <c r="L33" s="32"/>
      <c r="M33" s="32"/>
      <c r="N33" s="32"/>
      <c r="O33" s="26" t="str">
        <f t="shared" si="1"/>
        <v/>
      </c>
      <c r="P33" s="28" t="str">
        <f t="shared" si="2"/>
        <v/>
      </c>
      <c r="Q33" s="28" t="str">
        <f t="shared" si="3"/>
        <v/>
      </c>
    </row>
    <row r="34">
      <c r="A34" s="24">
        <v>26.0</v>
      </c>
      <c r="B34" s="39"/>
      <c r="C34" s="40"/>
      <c r="D34" s="41"/>
      <c r="E34" s="40"/>
      <c r="F34" s="40"/>
      <c r="G34" s="40"/>
      <c r="H34" s="42"/>
      <c r="I34" s="41"/>
      <c r="J34" s="43"/>
      <c r="K34" s="32"/>
      <c r="L34" s="32"/>
      <c r="M34" s="32"/>
      <c r="N34" s="32"/>
      <c r="O34" s="26" t="str">
        <f t="shared" si="1"/>
        <v/>
      </c>
      <c r="P34" s="28" t="str">
        <f t="shared" si="2"/>
        <v/>
      </c>
      <c r="Q34" s="28" t="str">
        <f t="shared" si="3"/>
        <v/>
      </c>
    </row>
    <row r="35">
      <c r="A35" s="24">
        <v>27.0</v>
      </c>
      <c r="B35" s="39"/>
      <c r="C35" s="40"/>
      <c r="D35" s="41"/>
      <c r="E35" s="40"/>
      <c r="F35" s="40"/>
      <c r="G35" s="40"/>
      <c r="H35" s="42"/>
      <c r="I35" s="41"/>
      <c r="J35" s="43"/>
      <c r="K35" s="32"/>
      <c r="L35" s="32"/>
      <c r="M35" s="32"/>
      <c r="N35" s="32"/>
      <c r="O35" s="26" t="str">
        <f t="shared" si="1"/>
        <v/>
      </c>
      <c r="P35" s="28" t="str">
        <f t="shared" si="2"/>
        <v/>
      </c>
      <c r="Q35" s="28" t="str">
        <f t="shared" si="3"/>
        <v/>
      </c>
    </row>
    <row r="36">
      <c r="A36" s="24">
        <v>28.0</v>
      </c>
      <c r="B36" s="39"/>
      <c r="C36" s="40"/>
      <c r="D36" s="41"/>
      <c r="E36" s="40"/>
      <c r="F36" s="40"/>
      <c r="G36" s="40"/>
      <c r="H36" s="42"/>
      <c r="I36" s="41"/>
      <c r="J36" s="43"/>
      <c r="K36" s="32"/>
      <c r="L36" s="32"/>
      <c r="M36" s="32"/>
      <c r="N36" s="32"/>
      <c r="O36" s="26" t="str">
        <f t="shared" si="1"/>
        <v/>
      </c>
      <c r="P36" s="28" t="str">
        <f t="shared" si="2"/>
        <v/>
      </c>
      <c r="Q36" s="28" t="str">
        <f t="shared" si="3"/>
        <v/>
      </c>
    </row>
    <row r="37">
      <c r="A37" s="24">
        <v>29.0</v>
      </c>
      <c r="B37" s="39"/>
      <c r="C37" s="40"/>
      <c r="D37" s="41"/>
      <c r="E37" s="40"/>
      <c r="F37" s="40"/>
      <c r="G37" s="40"/>
      <c r="H37" s="42"/>
      <c r="I37" s="41"/>
      <c r="J37" s="43"/>
      <c r="K37" s="32"/>
      <c r="L37" s="32"/>
      <c r="M37" s="32"/>
      <c r="N37" s="32"/>
      <c r="O37" s="26" t="str">
        <f t="shared" si="1"/>
        <v/>
      </c>
      <c r="P37" s="28" t="str">
        <f t="shared" si="2"/>
        <v/>
      </c>
      <c r="Q37" s="28" t="str">
        <f t="shared" si="3"/>
        <v/>
      </c>
    </row>
    <row r="38">
      <c r="A38" s="24">
        <v>30.0</v>
      </c>
      <c r="B38" s="39"/>
      <c r="C38" s="40"/>
      <c r="D38" s="41"/>
      <c r="E38" s="40"/>
      <c r="F38" s="40"/>
      <c r="G38" s="40"/>
      <c r="H38" s="42"/>
      <c r="I38" s="41"/>
      <c r="J38" s="43"/>
      <c r="K38" s="32"/>
      <c r="L38" s="32"/>
      <c r="M38" s="32"/>
      <c r="N38" s="32"/>
      <c r="O38" s="26" t="str">
        <f t="shared" si="1"/>
        <v/>
      </c>
      <c r="P38" s="28" t="str">
        <f t="shared" si="2"/>
        <v/>
      </c>
      <c r="Q38" s="28" t="str">
        <f t="shared" si="3"/>
        <v/>
      </c>
    </row>
    <row r="39">
      <c r="A39" s="24">
        <v>31.0</v>
      </c>
      <c r="B39" s="39"/>
      <c r="C39" s="40"/>
      <c r="D39" s="41"/>
      <c r="E39" s="40"/>
      <c r="F39" s="40"/>
      <c r="G39" s="40"/>
      <c r="H39" s="42"/>
      <c r="I39" s="41"/>
      <c r="J39" s="43"/>
      <c r="K39" s="32"/>
      <c r="L39" s="32"/>
      <c r="M39" s="32"/>
      <c r="N39" s="32"/>
      <c r="O39" s="26" t="str">
        <f t="shared" si="1"/>
        <v/>
      </c>
      <c r="P39" s="28" t="str">
        <f t="shared" si="2"/>
        <v/>
      </c>
      <c r="Q39" s="28" t="str">
        <f t="shared" si="3"/>
        <v/>
      </c>
    </row>
    <row r="40">
      <c r="A40" s="24">
        <v>32.0</v>
      </c>
      <c r="B40" s="39"/>
      <c r="C40" s="40"/>
      <c r="D40" s="41"/>
      <c r="E40" s="40"/>
      <c r="F40" s="40"/>
      <c r="G40" s="40"/>
      <c r="H40" s="42"/>
      <c r="I40" s="41"/>
      <c r="J40" s="43"/>
      <c r="K40" s="32"/>
      <c r="L40" s="32"/>
      <c r="M40" s="32"/>
      <c r="N40" s="32"/>
      <c r="O40" s="26" t="str">
        <f t="shared" si="1"/>
        <v/>
      </c>
      <c r="P40" s="28" t="str">
        <f t="shared" si="2"/>
        <v/>
      </c>
      <c r="Q40" s="28" t="str">
        <f t="shared" si="3"/>
        <v/>
      </c>
    </row>
    <row r="41">
      <c r="A41" s="24">
        <v>33.0</v>
      </c>
      <c r="B41" s="39"/>
      <c r="C41" s="40"/>
      <c r="D41" s="41"/>
      <c r="E41" s="40"/>
      <c r="F41" s="40"/>
      <c r="G41" s="40"/>
      <c r="H41" s="42"/>
      <c r="I41" s="41"/>
      <c r="J41" s="43"/>
      <c r="K41" s="32"/>
      <c r="L41" s="32"/>
      <c r="M41" s="32"/>
      <c r="N41" s="32"/>
      <c r="O41" s="26" t="str">
        <f t="shared" si="1"/>
        <v/>
      </c>
      <c r="P41" s="28" t="str">
        <f t="shared" si="2"/>
        <v/>
      </c>
      <c r="Q41" s="28" t="str">
        <f t="shared" si="3"/>
        <v/>
      </c>
    </row>
    <row r="42">
      <c r="A42" s="24">
        <v>34.0</v>
      </c>
      <c r="B42" s="39"/>
      <c r="C42" s="40"/>
      <c r="D42" s="41"/>
      <c r="E42" s="40"/>
      <c r="F42" s="40"/>
      <c r="G42" s="40"/>
      <c r="H42" s="42"/>
      <c r="I42" s="41"/>
      <c r="J42" s="43"/>
      <c r="K42" s="32"/>
      <c r="L42" s="32"/>
      <c r="M42" s="32"/>
      <c r="N42" s="32"/>
      <c r="O42" s="26" t="str">
        <f t="shared" si="1"/>
        <v/>
      </c>
      <c r="P42" s="28" t="str">
        <f t="shared" si="2"/>
        <v/>
      </c>
      <c r="Q42" s="28" t="str">
        <f t="shared" si="3"/>
        <v/>
      </c>
    </row>
    <row r="43">
      <c r="A43" s="24">
        <v>35.0</v>
      </c>
      <c r="B43" s="39"/>
      <c r="C43" s="40"/>
      <c r="D43" s="41"/>
      <c r="E43" s="40"/>
      <c r="F43" s="40"/>
      <c r="G43" s="40"/>
      <c r="H43" s="42"/>
      <c r="I43" s="41"/>
      <c r="J43" s="43"/>
      <c r="K43" s="32"/>
      <c r="L43" s="32"/>
      <c r="M43" s="32"/>
      <c r="N43" s="32"/>
      <c r="O43" s="26" t="str">
        <f t="shared" si="1"/>
        <v/>
      </c>
      <c r="P43" s="28" t="str">
        <f t="shared" si="2"/>
        <v/>
      </c>
      <c r="Q43" s="28" t="str">
        <f t="shared" si="3"/>
        <v/>
      </c>
    </row>
    <row r="44">
      <c r="A44" s="24">
        <v>36.0</v>
      </c>
      <c r="B44" s="39"/>
      <c r="C44" s="40"/>
      <c r="D44" s="41"/>
      <c r="E44" s="40"/>
      <c r="F44" s="40"/>
      <c r="G44" s="40"/>
      <c r="H44" s="42"/>
      <c r="I44" s="41"/>
      <c r="J44" s="43"/>
      <c r="K44" s="32"/>
      <c r="L44" s="32"/>
      <c r="M44" s="32"/>
      <c r="N44" s="32"/>
      <c r="O44" s="26" t="str">
        <f t="shared" si="1"/>
        <v/>
      </c>
      <c r="P44" s="28" t="str">
        <f t="shared" si="2"/>
        <v/>
      </c>
      <c r="Q44" s="28" t="str">
        <f t="shared" si="3"/>
        <v/>
      </c>
    </row>
    <row r="45">
      <c r="A45" s="24">
        <v>37.0</v>
      </c>
      <c r="B45" s="39"/>
      <c r="C45" s="40"/>
      <c r="D45" s="41"/>
      <c r="E45" s="40"/>
      <c r="F45" s="40"/>
      <c r="G45" s="40"/>
      <c r="H45" s="42"/>
      <c r="I45" s="41"/>
      <c r="J45" s="43"/>
      <c r="K45" s="32"/>
      <c r="L45" s="32"/>
      <c r="M45" s="32"/>
      <c r="N45" s="32"/>
      <c r="O45" s="26" t="str">
        <f t="shared" si="1"/>
        <v/>
      </c>
      <c r="P45" s="28" t="str">
        <f t="shared" si="2"/>
        <v/>
      </c>
      <c r="Q45" s="28" t="str">
        <f t="shared" si="3"/>
        <v/>
      </c>
    </row>
    <row r="46">
      <c r="A46" s="24">
        <v>38.0</v>
      </c>
      <c r="B46" s="39"/>
      <c r="C46" s="40"/>
      <c r="D46" s="41"/>
      <c r="E46" s="40"/>
      <c r="F46" s="40"/>
      <c r="G46" s="40"/>
      <c r="H46" s="42"/>
      <c r="I46" s="41"/>
      <c r="J46" s="43"/>
      <c r="K46" s="32"/>
      <c r="L46" s="32"/>
      <c r="M46" s="32"/>
      <c r="N46" s="32"/>
      <c r="O46" s="26" t="str">
        <f t="shared" si="1"/>
        <v/>
      </c>
      <c r="P46" s="28" t="str">
        <f t="shared" si="2"/>
        <v/>
      </c>
      <c r="Q46" s="28" t="str">
        <f t="shared" si="3"/>
        <v/>
      </c>
    </row>
    <row r="47">
      <c r="A47" s="24">
        <v>39.0</v>
      </c>
      <c r="B47" s="39"/>
      <c r="C47" s="40"/>
      <c r="D47" s="41"/>
      <c r="E47" s="40"/>
      <c r="F47" s="40"/>
      <c r="G47" s="40"/>
      <c r="H47" s="42"/>
      <c r="I47" s="41"/>
      <c r="J47" s="43"/>
      <c r="K47" s="32"/>
      <c r="L47" s="32"/>
      <c r="M47" s="32"/>
      <c r="N47" s="32"/>
      <c r="O47" s="26" t="str">
        <f t="shared" si="1"/>
        <v/>
      </c>
      <c r="P47" s="28" t="str">
        <f t="shared" si="2"/>
        <v/>
      </c>
      <c r="Q47" s="28" t="str">
        <f t="shared" si="3"/>
        <v/>
      </c>
    </row>
    <row r="48">
      <c r="A48" s="24">
        <v>40.0</v>
      </c>
      <c r="B48" s="39"/>
      <c r="C48" s="40"/>
      <c r="D48" s="41"/>
      <c r="E48" s="40"/>
      <c r="F48" s="40"/>
      <c r="G48" s="40"/>
      <c r="H48" s="42"/>
      <c r="I48" s="41"/>
      <c r="J48" s="43"/>
      <c r="K48" s="32"/>
      <c r="L48" s="32"/>
      <c r="M48" s="32"/>
      <c r="N48" s="32"/>
      <c r="O48" s="26" t="str">
        <f t="shared" si="1"/>
        <v/>
      </c>
      <c r="P48" s="28" t="str">
        <f t="shared" si="2"/>
        <v/>
      </c>
      <c r="Q48" s="28" t="str">
        <f t="shared" si="3"/>
        <v/>
      </c>
    </row>
    <row r="49">
      <c r="A49" s="24">
        <v>41.0</v>
      </c>
      <c r="B49" s="39"/>
      <c r="C49" s="40"/>
      <c r="D49" s="41"/>
      <c r="E49" s="40"/>
      <c r="F49" s="40"/>
      <c r="G49" s="40"/>
      <c r="H49" s="42"/>
      <c r="I49" s="41"/>
      <c r="J49" s="43"/>
      <c r="K49" s="32"/>
      <c r="L49" s="32"/>
      <c r="M49" s="32"/>
      <c r="N49" s="32"/>
      <c r="O49" s="26" t="str">
        <f t="shared" si="1"/>
        <v/>
      </c>
      <c r="P49" s="28" t="str">
        <f t="shared" si="2"/>
        <v/>
      </c>
      <c r="Q49" s="28" t="str">
        <f t="shared" si="3"/>
        <v/>
      </c>
    </row>
    <row r="50">
      <c r="A50" s="24">
        <v>42.0</v>
      </c>
      <c r="B50" s="39"/>
      <c r="C50" s="40"/>
      <c r="D50" s="41"/>
      <c r="E50" s="40"/>
      <c r="F50" s="40"/>
      <c r="G50" s="40"/>
      <c r="H50" s="42"/>
      <c r="I50" s="41"/>
      <c r="J50" s="43"/>
      <c r="K50" s="32"/>
      <c r="L50" s="32"/>
      <c r="M50" s="32"/>
      <c r="N50" s="32"/>
      <c r="O50" s="26" t="str">
        <f t="shared" si="1"/>
        <v/>
      </c>
      <c r="P50" s="28" t="str">
        <f t="shared" si="2"/>
        <v/>
      </c>
      <c r="Q50" s="28" t="str">
        <f t="shared" si="3"/>
        <v/>
      </c>
    </row>
    <row r="51">
      <c r="A51" s="24">
        <v>43.0</v>
      </c>
      <c r="B51" s="39"/>
      <c r="C51" s="40"/>
      <c r="D51" s="41"/>
      <c r="E51" s="40"/>
      <c r="F51" s="40"/>
      <c r="G51" s="40"/>
      <c r="H51" s="42"/>
      <c r="I51" s="41"/>
      <c r="J51" s="43"/>
      <c r="K51" s="32"/>
      <c r="L51" s="32"/>
      <c r="M51" s="32"/>
      <c r="N51" s="32"/>
      <c r="O51" s="26" t="str">
        <f t="shared" si="1"/>
        <v/>
      </c>
      <c r="P51" s="28" t="str">
        <f t="shared" si="2"/>
        <v/>
      </c>
      <c r="Q51" s="28" t="str">
        <f t="shared" si="3"/>
        <v/>
      </c>
    </row>
    <row r="52">
      <c r="A52" s="24">
        <v>44.0</v>
      </c>
      <c r="B52" s="39"/>
      <c r="C52" s="40"/>
      <c r="D52" s="41"/>
      <c r="E52" s="40"/>
      <c r="F52" s="40"/>
      <c r="G52" s="40"/>
      <c r="H52" s="42"/>
      <c r="I52" s="41"/>
      <c r="J52" s="43"/>
      <c r="K52" s="32"/>
      <c r="L52" s="32"/>
      <c r="M52" s="32"/>
      <c r="N52" s="32"/>
      <c r="O52" s="26" t="str">
        <f t="shared" si="1"/>
        <v/>
      </c>
      <c r="P52" s="28" t="str">
        <f t="shared" si="2"/>
        <v/>
      </c>
      <c r="Q52" s="28" t="str">
        <f t="shared" si="3"/>
        <v/>
      </c>
    </row>
    <row r="53">
      <c r="A53" s="24">
        <v>45.0</v>
      </c>
      <c r="B53" s="39"/>
      <c r="C53" s="40"/>
      <c r="D53" s="41"/>
      <c r="E53" s="40"/>
      <c r="F53" s="40"/>
      <c r="G53" s="40"/>
      <c r="H53" s="42"/>
      <c r="I53" s="41"/>
      <c r="J53" s="43"/>
      <c r="K53" s="32"/>
      <c r="L53" s="32"/>
      <c r="M53" s="32"/>
      <c r="N53" s="32"/>
      <c r="O53" s="26" t="str">
        <f t="shared" si="1"/>
        <v/>
      </c>
      <c r="P53" s="28" t="str">
        <f t="shared" si="2"/>
        <v/>
      </c>
      <c r="Q53" s="28" t="str">
        <f t="shared" si="3"/>
        <v/>
      </c>
    </row>
    <row r="54">
      <c r="A54" s="24">
        <v>46.0</v>
      </c>
      <c r="B54" s="39"/>
      <c r="C54" s="40"/>
      <c r="D54" s="41"/>
      <c r="E54" s="40"/>
      <c r="F54" s="40"/>
      <c r="G54" s="40"/>
      <c r="H54" s="42"/>
      <c r="I54" s="41"/>
      <c r="J54" s="43"/>
      <c r="K54" s="32"/>
      <c r="L54" s="32"/>
      <c r="M54" s="32"/>
      <c r="N54" s="32"/>
      <c r="O54" s="26" t="str">
        <f t="shared" si="1"/>
        <v/>
      </c>
      <c r="P54" s="28" t="str">
        <f t="shared" si="2"/>
        <v/>
      </c>
      <c r="Q54" s="28" t="str">
        <f t="shared" si="3"/>
        <v/>
      </c>
    </row>
    <row r="55">
      <c r="A55" s="24">
        <v>47.0</v>
      </c>
      <c r="B55" s="39"/>
      <c r="C55" s="40"/>
      <c r="D55" s="41"/>
      <c r="E55" s="40"/>
      <c r="F55" s="40"/>
      <c r="G55" s="40"/>
      <c r="H55" s="42"/>
      <c r="I55" s="41"/>
      <c r="J55" s="43"/>
      <c r="K55" s="32"/>
      <c r="L55" s="32"/>
      <c r="M55" s="32"/>
      <c r="N55" s="32"/>
      <c r="O55" s="26" t="str">
        <f t="shared" si="1"/>
        <v/>
      </c>
      <c r="P55" s="28" t="str">
        <f t="shared" si="2"/>
        <v/>
      </c>
      <c r="Q55" s="28" t="str">
        <f t="shared" si="3"/>
        <v/>
      </c>
    </row>
    <row r="56">
      <c r="A56" s="24">
        <v>48.0</v>
      </c>
      <c r="B56" s="39"/>
      <c r="C56" s="40"/>
      <c r="D56" s="41"/>
      <c r="E56" s="40"/>
      <c r="F56" s="40"/>
      <c r="G56" s="40"/>
      <c r="H56" s="42"/>
      <c r="I56" s="41"/>
      <c r="J56" s="43"/>
      <c r="K56" s="32"/>
      <c r="L56" s="32"/>
      <c r="M56" s="32"/>
      <c r="N56" s="32"/>
      <c r="O56" s="26" t="str">
        <f t="shared" si="1"/>
        <v/>
      </c>
      <c r="P56" s="28" t="str">
        <f t="shared" si="2"/>
        <v/>
      </c>
      <c r="Q56" s="28" t="str">
        <f t="shared" si="3"/>
        <v/>
      </c>
    </row>
    <row r="57">
      <c r="A57" s="24">
        <v>49.0</v>
      </c>
      <c r="B57" s="39"/>
      <c r="C57" s="40"/>
      <c r="D57" s="41"/>
      <c r="E57" s="40"/>
      <c r="F57" s="40"/>
      <c r="G57" s="40"/>
      <c r="H57" s="42"/>
      <c r="I57" s="41"/>
      <c r="J57" s="43"/>
      <c r="K57" s="32"/>
      <c r="L57" s="32"/>
      <c r="M57" s="32"/>
      <c r="N57" s="32"/>
      <c r="O57" s="26" t="str">
        <f t="shared" si="1"/>
        <v/>
      </c>
      <c r="P57" s="28" t="str">
        <f t="shared" si="2"/>
        <v/>
      </c>
      <c r="Q57" s="28" t="str">
        <f t="shared" si="3"/>
        <v/>
      </c>
    </row>
    <row r="58">
      <c r="A58" s="44">
        <v>50.0</v>
      </c>
      <c r="B58" s="39"/>
      <c r="C58" s="41"/>
      <c r="D58" s="41"/>
      <c r="E58" s="41"/>
      <c r="F58" s="41"/>
      <c r="G58" s="41"/>
      <c r="H58" s="42"/>
      <c r="I58" s="41"/>
      <c r="J58" s="43"/>
      <c r="K58" s="32"/>
      <c r="L58" s="32"/>
      <c r="M58" s="32"/>
      <c r="N58" s="32"/>
      <c r="O58" s="26" t="str">
        <f t="shared" si="1"/>
        <v/>
      </c>
      <c r="P58" s="28" t="str">
        <f t="shared" si="2"/>
        <v/>
      </c>
      <c r="Q58" s="28" t="str">
        <f t="shared" si="3"/>
        <v/>
      </c>
    </row>
    <row r="59">
      <c r="A59" s="45"/>
    </row>
  </sheetData>
  <autoFilter ref="$A$8:$I$58"/>
  <mergeCells count="7">
    <mergeCell ref="A7:D7"/>
    <mergeCell ref="J7:N7"/>
    <mergeCell ref="O7:Q7"/>
    <mergeCell ref="E7:I7"/>
    <mergeCell ref="A6:N6"/>
    <mergeCell ref="O6:Q6"/>
    <mergeCell ref="A2:C4"/>
  </mergeCells>
  <drawing r:id="rId1"/>
</worksheet>
</file>